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<sst xmlns="http://schemas.openxmlformats.org/spreadsheetml/2006/main" count="297" uniqueCount="176">
  <si>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</si>
  <si>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</si>
  <si>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</si>
  <si>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</si>
  <si>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</si>
  <si>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</si>
  <si>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</si>
  <si>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</si>
  <si>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</si>
  <si>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</si>
  <si>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</si>
  <si>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</si>
  <si>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</si>
  <si>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</si>
  <si>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</si>
  <si>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</si>
  <si>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</si>
  <si>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</si>
  <si>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</si>
  <si>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</si>
  <si>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</si>
  <si>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</si>
  <si>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</si>
  <si>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</si>
  <si>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</si>
  <si>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</si>
  <si>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</si>
  <si>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</si>
  <si>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</si>
  <si>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</si>
  <si>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</si>
  <si>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</si>
  <si>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</si>
  <si>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</si>
  <si>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</si>
  <si>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</si>
  <si>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</si>
  <si>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</si>
  <si>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</si>
  <si>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</si>
  <si>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</si>
  <si>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</si>
  <si>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</si>
  <si>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</si>
  <si>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</si>
  <si>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</si>
  <si>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</si>
  <si>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</si>
  <si>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</si>
  <si>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</si>
  <si>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</si>
  <si>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</si>
  <si>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</si>
  <si>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</si>
  <si>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</si>
  <si>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</si>
  <si>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</si>
  <si>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</si>
  <si>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</si>
  <si>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</si>
  <si>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</si>
  <si>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</si>
  <si>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</si>
  <si>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</si>
  <si>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</si>
  <si>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</si>
  <si>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</si>
  <si>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</si>
  <si>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</si>
  <si>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</si>
  <si>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</si>
  <si>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</si>
  <si>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</si>
  <si>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</si>
  <si>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</si>
  <si>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</si>
  <si>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</si>
  <si>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</si>
  <si>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</si>
  <si>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</si>
  <si>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</si>
  <si>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</si>
  <si>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</si>
  <si>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</si>
  <si>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</si>
  <si>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</si>
  <si>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</si>
  <si>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</si>
  <si>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</si>
  <si>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</si>
  <si>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</si>
  <si>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</si>
  <si>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</si>
  <si>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</si>
  <si>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</si>
  <si>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</si>
  <si>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</si>
  <si>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</si>
  <si>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</si>
  <si>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</si>
  <si>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</si>
  <si>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</si>
  <si>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</si>
  <si>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</si>
  <si>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</si>
  <si>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</si>
  <si>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</si>
  <si>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</si>
  <si>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</si>
  <si>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</si>
  <si>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</si>
  <si>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</si>
  <si>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</si>
  <si>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</si>
  <si>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</si>
  <si>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</si>
  <si>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</si>
  <si>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</si>
  <si>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</si>
  <si>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</si>
  <si>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</si>
  <si>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</si>
  <si>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</si>
  <si>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</si>
  <si>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</si>
  <si>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</si>
  <si>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</si>
  <si>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</si>
  <si>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</si>
  <si>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</si>
  <si>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</si>
  <si>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</si>
  <si>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</si>
  <si>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</si>
  <si>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</si>
  <si>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</si>
  <si>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</si>
  <si>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</si>
  <si>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</si>
  <si>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</si>
  <si>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</si>
  <si>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</si>
  <si>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</si>
  <si>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</si>
  <si>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</si>
  <si>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</si>
  <si>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</si>
  <si>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</si>
  <si>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</si>
  <si>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</si>
  <si>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</si>
  <si>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</si>
  <si>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</si>
  <si>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Prih.za financi.uz.i otpl.zajma</t>
  </si>
  <si>
    <t>ne</t>
  </si>
  <si>
    <t>2019.</t>
  </si>
  <si>
    <t>Kap.prij.izm.PK istog prorač.</t>
  </si>
  <si>
    <t>Kap.prij.izm.PK istog pr. 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</si>
  <si>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</si>
  <si>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</si>
  <si>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</si>
  <si>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</si>
  <si>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</si>
  <si>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</si>
  <si>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</si>
  <si>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</si>
  <si>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</si>
  <si>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</si>
  <si>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</si>
  <si>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</si>
  <si>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OSNOVNA ŠKOLA       JOSIPA  BROZA, KUMROVEC</t>
  </si>
  <si>
    <t>Projekt BALTAZAR</t>
  </si>
  <si>
    <t>FINANCIJSKI PLAN ZA 2019.GODINU</t>
  </si>
  <si>
    <t>PROJEKCIJA ZA 2020. I 2021. GODINU</t>
  </si>
  <si>
    <t>2020.</t>
  </si>
  <si>
    <t>2021.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</si>
</sst>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2" borderId="10" xfId="0" applyFont="1" applyFill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3" fillId="32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24" fillId="0" borderId="10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zoomScalePageLayoutView="0" workbookViewId="0" topLeftCell="A47">
      <selection activeCell="L149" sqref="L149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9.710937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0.13671875" style="0" customWidth="1"/>
    <col min="12" max="12" width="10.8515625" style="0" customWidth="1"/>
  </cols>
  <sheetData>
    <row r="1" spans="1:14" ht="15">
      <c r="A1" s="51" t="s">
        <v>172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173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53"/>
      <c r="G3" s="53"/>
    </row>
    <row r="4" spans="2:8" ht="12.75">
      <c r="B4" s="52" t="s">
        <v>170</v>
      </c>
      <c r="C4" s="52"/>
      <c r="D4" s="52"/>
      <c r="E4" s="52"/>
      <c r="F4" s="52"/>
      <c r="G4" s="52"/>
      <c r="H4" s="52"/>
    </row>
    <row r="5" spans="2:8" ht="27" customHeight="1">
      <c r="B5" s="27"/>
      <c r="C5" s="27"/>
      <c r="D5" s="27"/>
      <c r="E5" s="27"/>
      <c r="F5" s="27"/>
      <c r="G5" s="27"/>
      <c r="H5" s="27"/>
    </row>
    <row r="6" ht="14.25" thickBot="1">
      <c r="B6" s="43" t="s">
        <v>2</v>
      </c>
    </row>
    <row r="7" spans="1:12" ht="13.5" thickBot="1">
      <c r="A7" s="20"/>
      <c r="B7" s="20"/>
      <c r="C7" s="44" t="s">
        <v>36</v>
      </c>
      <c r="D7" s="45"/>
      <c r="E7" s="45"/>
      <c r="F7" s="45"/>
      <c r="G7" s="45"/>
      <c r="H7" s="45"/>
      <c r="I7" s="45"/>
      <c r="J7" s="45"/>
      <c r="K7" s="46"/>
      <c r="L7" s="19"/>
    </row>
    <row r="8" spans="1:14" ht="13.5" thickBot="1">
      <c r="A8" s="4"/>
      <c r="B8" s="4"/>
      <c r="C8" s="44" t="s">
        <v>35</v>
      </c>
      <c r="D8" s="45"/>
      <c r="E8" s="46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1" t="s">
        <v>72</v>
      </c>
      <c r="M8" s="49" t="s">
        <v>112</v>
      </c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130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2" t="s">
        <v>155</v>
      </c>
      <c r="M9" s="22" t="s">
        <v>174</v>
      </c>
      <c r="N9" s="22" t="s">
        <v>175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6"/>
      <c r="N10" s="16"/>
    </row>
    <row r="11" spans="1:14" ht="12.75">
      <c r="A11" s="41">
        <v>6</v>
      </c>
      <c r="B11" s="41" t="s">
        <v>7</v>
      </c>
      <c r="C11" s="42">
        <f>SUM(C12+C37+C42+C44+C49)</f>
        <v>3462500</v>
      </c>
      <c r="D11" s="42">
        <v>719647</v>
      </c>
      <c r="E11" s="42">
        <v>193380</v>
      </c>
      <c r="F11" s="42">
        <v>10000</v>
      </c>
      <c r="G11" s="42">
        <v>112700</v>
      </c>
      <c r="H11" s="42">
        <v>7800</v>
      </c>
      <c r="I11" s="42"/>
      <c r="J11" s="42"/>
      <c r="K11" s="42"/>
      <c r="L11" s="42">
        <v>4506027</v>
      </c>
      <c r="M11" s="42"/>
      <c r="N11" s="42"/>
    </row>
    <row r="12" spans="1:14" ht="12.75">
      <c r="A12" s="10">
        <v>63</v>
      </c>
      <c r="B12" s="10" t="s">
        <v>9</v>
      </c>
      <c r="C12" s="28">
        <f>SUM(C13:C36)</f>
        <v>3462500</v>
      </c>
      <c r="D12" s="28"/>
      <c r="E12" s="28"/>
      <c r="F12" s="28">
        <v>10000</v>
      </c>
      <c r="G12" s="28">
        <v>2000</v>
      </c>
      <c r="H12" s="28"/>
      <c r="I12" s="28"/>
      <c r="J12" s="28"/>
      <c r="K12" s="28"/>
      <c r="L12" s="28"/>
      <c r="M12" s="28"/>
      <c r="N12" s="28"/>
    </row>
    <row r="13" spans="1:14" ht="12.75">
      <c r="A13" s="12">
        <v>63231</v>
      </c>
      <c r="B13" s="12" t="s">
        <v>137</v>
      </c>
      <c r="C13" s="29"/>
      <c r="D13" s="29"/>
      <c r="E13" s="29"/>
      <c r="F13" s="29"/>
      <c r="G13" s="29"/>
      <c r="H13" s="29"/>
      <c r="I13" s="29"/>
      <c r="J13" s="29"/>
      <c r="K13" s="29"/>
      <c r="L13" s="29">
        <f>SUM(C13:K13)</f>
        <v>0</v>
      </c>
      <c r="M13" s="29"/>
      <c r="N13" s="29"/>
    </row>
    <row r="14" spans="1:14" ht="12.75">
      <c r="A14" s="12">
        <v>63241</v>
      </c>
      <c r="B14" s="12" t="s">
        <v>136</v>
      </c>
      <c r="C14" s="29"/>
      <c r="D14" s="29"/>
      <c r="E14" s="29"/>
      <c r="F14" s="29"/>
      <c r="G14" s="29"/>
      <c r="H14" s="29"/>
      <c r="I14" s="29"/>
      <c r="J14" s="29"/>
      <c r="K14" s="29"/>
      <c r="L14" s="29">
        <f>SUM(C14:K14)</f>
        <v>0</v>
      </c>
      <c r="M14" s="29"/>
      <c r="N14" s="29"/>
    </row>
    <row r="15" spans="1:14" ht="12.75">
      <c r="A15" s="6">
        <v>63311</v>
      </c>
      <c r="B15" s="6" t="s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30">
        <f>SUM(C15:K15)</f>
        <v>0</v>
      </c>
      <c r="M15" s="29"/>
      <c r="N15" s="29"/>
    </row>
    <row r="16" spans="1:14" ht="12.75">
      <c r="A16" s="6">
        <v>63313</v>
      </c>
      <c r="B16" s="6" t="s">
        <v>74</v>
      </c>
      <c r="C16" s="30"/>
      <c r="D16" s="30"/>
      <c r="E16" s="30"/>
      <c r="F16" s="30"/>
      <c r="G16" s="30"/>
      <c r="H16" s="30"/>
      <c r="I16" s="30"/>
      <c r="J16" s="30"/>
      <c r="K16" s="30"/>
      <c r="L16" s="30">
        <f aca="true" t="shared" si="0" ref="L16:L36">SUM(C16:K16)</f>
        <v>0</v>
      </c>
      <c r="M16" s="29"/>
      <c r="N16" s="29"/>
    </row>
    <row r="17" spans="1:14" ht="12.75">
      <c r="A17" s="6">
        <v>63314</v>
      </c>
      <c r="B17" s="6" t="s">
        <v>75</v>
      </c>
      <c r="C17" s="30"/>
      <c r="D17" s="30"/>
      <c r="E17" s="30"/>
      <c r="F17" s="30"/>
      <c r="G17" s="30"/>
      <c r="H17" s="30"/>
      <c r="I17" s="30"/>
      <c r="J17" s="30"/>
      <c r="K17" s="30"/>
      <c r="L17" s="30">
        <f t="shared" si="0"/>
        <v>0</v>
      </c>
      <c r="M17" s="29"/>
      <c r="N17" s="29"/>
    </row>
    <row r="18" spans="1:14" ht="12.75">
      <c r="A18" s="6">
        <v>63321</v>
      </c>
      <c r="B18" s="6" t="s">
        <v>10</v>
      </c>
      <c r="C18" s="30"/>
      <c r="D18" s="30"/>
      <c r="E18" s="30"/>
      <c r="F18" s="30"/>
      <c r="G18" s="30"/>
      <c r="H18" s="30"/>
      <c r="I18" s="30"/>
      <c r="J18" s="30"/>
      <c r="K18" s="30"/>
      <c r="L18" s="30">
        <f t="shared" si="0"/>
        <v>0</v>
      </c>
      <c r="M18" s="29"/>
      <c r="N18" s="29"/>
    </row>
    <row r="19" spans="1:14" ht="12.75">
      <c r="A19" s="6">
        <v>63323</v>
      </c>
      <c r="B19" s="6" t="s">
        <v>73</v>
      </c>
      <c r="C19" s="30"/>
      <c r="D19" s="30"/>
      <c r="E19" s="30"/>
      <c r="F19" s="30"/>
      <c r="G19" s="30"/>
      <c r="H19" s="30"/>
      <c r="I19" s="30"/>
      <c r="J19" s="30"/>
      <c r="K19" s="30"/>
      <c r="L19" s="30">
        <f t="shared" si="0"/>
        <v>0</v>
      </c>
      <c r="M19" s="29"/>
      <c r="N19" s="29"/>
    </row>
    <row r="20" spans="1:14" ht="12.75">
      <c r="A20" s="6">
        <v>63324</v>
      </c>
      <c r="B20" s="6" t="s">
        <v>76</v>
      </c>
      <c r="C20" s="30"/>
      <c r="D20" s="30"/>
      <c r="E20" s="30"/>
      <c r="F20" s="30"/>
      <c r="G20" s="30"/>
      <c r="H20" s="30"/>
      <c r="I20" s="30"/>
      <c r="J20" s="30"/>
      <c r="K20" s="30"/>
      <c r="L20" s="30">
        <f t="shared" si="0"/>
        <v>0</v>
      </c>
      <c r="M20" s="29"/>
      <c r="N20" s="29"/>
    </row>
    <row r="21" spans="1:14" ht="12.75">
      <c r="A21" s="6">
        <v>63414</v>
      </c>
      <c r="B21" s="6" t="s">
        <v>11</v>
      </c>
      <c r="C21" s="30"/>
      <c r="D21" s="30"/>
      <c r="E21" s="30"/>
      <c r="F21" s="30"/>
      <c r="G21" s="30"/>
      <c r="H21" s="30"/>
      <c r="I21" s="30"/>
      <c r="J21" s="30"/>
      <c r="K21" s="30"/>
      <c r="L21" s="30">
        <f t="shared" si="0"/>
        <v>0</v>
      </c>
      <c r="M21" s="29"/>
      <c r="N21" s="29"/>
    </row>
    <row r="22" spans="1:14" ht="12.75">
      <c r="A22" s="6">
        <v>63416</v>
      </c>
      <c r="B22" s="6" t="s">
        <v>12</v>
      </c>
      <c r="C22" s="30"/>
      <c r="D22" s="30"/>
      <c r="E22" s="30"/>
      <c r="F22" s="30"/>
      <c r="G22" s="28">
        <v>2000</v>
      </c>
      <c r="H22" s="30"/>
      <c r="I22" s="30"/>
      <c r="J22" s="30"/>
      <c r="K22" s="30"/>
      <c r="L22" s="30">
        <f t="shared" si="0"/>
        <v>2000</v>
      </c>
      <c r="M22" s="29"/>
      <c r="N22" s="29"/>
    </row>
    <row r="23" spans="1:14" ht="12.75">
      <c r="A23" s="6">
        <v>63612</v>
      </c>
      <c r="B23" s="6" t="s">
        <v>160</v>
      </c>
      <c r="C23" s="30">
        <v>3462500</v>
      </c>
      <c r="D23" s="30"/>
      <c r="E23" s="30"/>
      <c r="F23" s="30"/>
      <c r="G23" s="28"/>
      <c r="H23" s="30"/>
      <c r="I23" s="30"/>
      <c r="J23" s="30"/>
      <c r="K23" s="30"/>
      <c r="L23" s="30"/>
      <c r="M23" s="29"/>
      <c r="N23" s="29"/>
    </row>
    <row r="24" spans="1:14" ht="12.75">
      <c r="A24" s="6">
        <v>63613</v>
      </c>
      <c r="B24" s="6" t="s">
        <v>158</v>
      </c>
      <c r="C24" s="30"/>
      <c r="D24" s="30"/>
      <c r="E24" s="30"/>
      <c r="F24" s="30">
        <v>4000</v>
      </c>
      <c r="G24" s="28"/>
      <c r="H24" s="30"/>
      <c r="I24" s="30"/>
      <c r="J24" s="30"/>
      <c r="K24" s="30"/>
      <c r="L24" s="30"/>
      <c r="M24" s="29"/>
      <c r="N24" s="29"/>
    </row>
    <row r="25" spans="1:14" ht="12.75">
      <c r="A25" s="6">
        <v>63622</v>
      </c>
      <c r="B25" s="6" t="s">
        <v>164</v>
      </c>
      <c r="C25" s="30"/>
      <c r="D25" s="30"/>
      <c r="E25" s="30"/>
      <c r="F25" s="30"/>
      <c r="G25" s="28"/>
      <c r="H25" s="30"/>
      <c r="I25" s="30"/>
      <c r="J25" s="30"/>
      <c r="K25" s="30"/>
      <c r="L25" s="30"/>
      <c r="M25" s="29"/>
      <c r="N25" s="29"/>
    </row>
    <row r="26" spans="1:14" ht="12.75">
      <c r="A26" s="6">
        <v>63623</v>
      </c>
      <c r="B26" s="6" t="s">
        <v>159</v>
      </c>
      <c r="C26" s="30"/>
      <c r="D26" s="30"/>
      <c r="E26" s="30"/>
      <c r="F26" s="30">
        <v>6000</v>
      </c>
      <c r="G26" s="28"/>
      <c r="H26" s="30"/>
      <c r="I26" s="30"/>
      <c r="J26" s="30"/>
      <c r="K26" s="30"/>
      <c r="L26" s="30"/>
      <c r="M26" s="29"/>
      <c r="N26" s="29"/>
    </row>
    <row r="27" spans="1:14" ht="12.75">
      <c r="A27" s="6">
        <v>63812</v>
      </c>
      <c r="B27" s="6" t="s">
        <v>162</v>
      </c>
      <c r="C27" s="30"/>
      <c r="D27" s="30"/>
      <c r="E27" s="30"/>
      <c r="F27" s="30"/>
      <c r="G27" s="28"/>
      <c r="H27" s="30"/>
      <c r="I27" s="30"/>
      <c r="J27" s="30"/>
      <c r="K27" s="30"/>
      <c r="L27" s="30"/>
      <c r="M27" s="29"/>
      <c r="N27" s="29"/>
    </row>
    <row r="28" spans="1:14" ht="12.75">
      <c r="A28" s="6">
        <v>63813</v>
      </c>
      <c r="B28" s="6" t="s">
        <v>161</v>
      </c>
      <c r="C28" s="30"/>
      <c r="D28" s="30"/>
      <c r="E28" s="30"/>
      <c r="F28" s="30"/>
      <c r="G28" s="28"/>
      <c r="H28" s="30"/>
      <c r="I28" s="30"/>
      <c r="J28" s="30"/>
      <c r="K28" s="30"/>
      <c r="L28" s="30">
        <f t="shared" si="0"/>
        <v>0</v>
      </c>
      <c r="M28" s="29"/>
      <c r="N28" s="29"/>
    </row>
    <row r="29" spans="1:14" ht="12.75">
      <c r="A29" s="6">
        <v>63814</v>
      </c>
      <c r="B29" s="6" t="s">
        <v>163</v>
      </c>
      <c r="C29" s="30"/>
      <c r="D29" s="30"/>
      <c r="E29" s="30"/>
      <c r="F29" s="30"/>
      <c r="G29" s="28"/>
      <c r="H29" s="30"/>
      <c r="I29" s="30"/>
      <c r="J29" s="30"/>
      <c r="K29" s="30"/>
      <c r="L29" s="30">
        <f t="shared" si="0"/>
        <v>0</v>
      </c>
      <c r="M29" s="29"/>
      <c r="N29" s="29"/>
    </row>
    <row r="30" spans="1:14" ht="12.75">
      <c r="A30" s="6">
        <v>63822</v>
      </c>
      <c r="B30" s="6" t="s">
        <v>165</v>
      </c>
      <c r="C30" s="30"/>
      <c r="D30" s="30"/>
      <c r="E30" s="30"/>
      <c r="F30" s="30"/>
      <c r="G30" s="28"/>
      <c r="H30" s="30"/>
      <c r="I30" s="30"/>
      <c r="J30" s="30"/>
      <c r="K30" s="30"/>
      <c r="L30" s="30">
        <f t="shared" si="0"/>
        <v>0</v>
      </c>
      <c r="M30" s="29"/>
      <c r="N30" s="29"/>
    </row>
    <row r="31" spans="1:14" ht="12.75">
      <c r="A31" s="6">
        <v>63823</v>
      </c>
      <c r="B31" s="6" t="s">
        <v>166</v>
      </c>
      <c r="C31" s="30"/>
      <c r="D31" s="30"/>
      <c r="E31" s="30"/>
      <c r="F31" s="30"/>
      <c r="G31" s="28"/>
      <c r="H31" s="30"/>
      <c r="I31" s="30"/>
      <c r="J31" s="30"/>
      <c r="K31" s="30"/>
      <c r="L31" s="30">
        <f t="shared" si="0"/>
        <v>0</v>
      </c>
      <c r="M31" s="29"/>
      <c r="N31" s="29"/>
    </row>
    <row r="32" spans="1:14" ht="12.75">
      <c r="A32" s="6">
        <v>63824</v>
      </c>
      <c r="B32" s="6" t="s">
        <v>167</v>
      </c>
      <c r="C32" s="30"/>
      <c r="D32" s="30"/>
      <c r="E32" s="30"/>
      <c r="F32" s="30"/>
      <c r="G32" s="28"/>
      <c r="H32" s="30"/>
      <c r="I32" s="30"/>
      <c r="J32" s="30"/>
      <c r="K32" s="30"/>
      <c r="L32" s="30">
        <f t="shared" si="0"/>
        <v>0</v>
      </c>
      <c r="M32" s="29"/>
      <c r="N32" s="29"/>
    </row>
    <row r="33" spans="1:14" ht="12.75">
      <c r="A33" s="6">
        <v>63911</v>
      </c>
      <c r="B33" s="6" t="s">
        <v>168</v>
      </c>
      <c r="C33" s="30"/>
      <c r="D33" s="30"/>
      <c r="E33" s="30"/>
      <c r="F33" s="30"/>
      <c r="G33" s="28"/>
      <c r="H33" s="30"/>
      <c r="I33" s="30"/>
      <c r="J33" s="30"/>
      <c r="K33" s="30"/>
      <c r="L33" s="30">
        <f t="shared" si="0"/>
        <v>0</v>
      </c>
      <c r="M33" s="29"/>
      <c r="N33" s="29"/>
    </row>
    <row r="34" spans="1:14" ht="12.75">
      <c r="A34" s="6">
        <v>63921</v>
      </c>
      <c r="B34" s="6" t="s">
        <v>156</v>
      </c>
      <c r="C34" s="30"/>
      <c r="D34" s="30"/>
      <c r="E34" s="30"/>
      <c r="F34" s="30"/>
      <c r="G34" s="28"/>
      <c r="H34" s="30"/>
      <c r="I34" s="30"/>
      <c r="J34" s="30"/>
      <c r="K34" s="30"/>
      <c r="L34" s="30">
        <f t="shared" si="0"/>
        <v>0</v>
      </c>
      <c r="M34" s="29"/>
      <c r="N34" s="29"/>
    </row>
    <row r="35" spans="1:14" ht="12.75">
      <c r="A35" s="6">
        <v>63931</v>
      </c>
      <c r="B35" s="6" t="s">
        <v>169</v>
      </c>
      <c r="C35" s="30"/>
      <c r="D35" s="30"/>
      <c r="E35" s="30"/>
      <c r="F35" s="30"/>
      <c r="G35" s="28"/>
      <c r="H35" s="30"/>
      <c r="I35" s="30"/>
      <c r="J35" s="30"/>
      <c r="K35" s="30"/>
      <c r="L35" s="30">
        <f t="shared" si="0"/>
        <v>0</v>
      </c>
      <c r="M35" s="29"/>
      <c r="N35" s="29"/>
    </row>
    <row r="36" spans="1:14" ht="12.75">
      <c r="A36" s="6">
        <v>63941</v>
      </c>
      <c r="B36" s="6" t="s">
        <v>157</v>
      </c>
      <c r="C36" s="30"/>
      <c r="D36" s="30"/>
      <c r="E36" s="30"/>
      <c r="F36" s="30"/>
      <c r="G36" s="28"/>
      <c r="H36" s="30"/>
      <c r="I36" s="30"/>
      <c r="J36" s="30"/>
      <c r="K36" s="30"/>
      <c r="L36" s="30">
        <f t="shared" si="0"/>
        <v>0</v>
      </c>
      <c r="M36" s="29"/>
      <c r="N36" s="29"/>
    </row>
    <row r="37" spans="1:14" ht="12.75">
      <c r="A37" s="10">
        <v>64</v>
      </c>
      <c r="B37" s="10" t="s">
        <v>13</v>
      </c>
      <c r="C37" s="28">
        <f>SUM(C38:C41)</f>
        <v>0</v>
      </c>
      <c r="D37" s="28"/>
      <c r="E37" s="28"/>
      <c r="F37" s="28"/>
      <c r="G37" s="28"/>
      <c r="H37" s="28">
        <v>5020</v>
      </c>
      <c r="I37" s="28"/>
      <c r="J37" s="28"/>
      <c r="K37" s="28"/>
      <c r="L37" s="31"/>
      <c r="M37" s="28"/>
      <c r="N37" s="28"/>
    </row>
    <row r="38" spans="1:14" ht="12.75">
      <c r="A38" s="6">
        <v>64131</v>
      </c>
      <c r="B38" s="6" t="s">
        <v>14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12.75">
      <c r="A39" s="6">
        <v>64132</v>
      </c>
      <c r="B39" s="6" t="s">
        <v>15</v>
      </c>
      <c r="C39" s="30"/>
      <c r="D39" s="30"/>
      <c r="E39" s="30"/>
      <c r="F39" s="30"/>
      <c r="G39" s="30"/>
      <c r="H39" s="30">
        <v>20</v>
      </c>
      <c r="I39" s="30"/>
      <c r="J39" s="30"/>
      <c r="K39" s="30"/>
      <c r="L39" s="30"/>
      <c r="M39" s="29"/>
      <c r="N39" s="29"/>
    </row>
    <row r="40" spans="1:14" ht="12.75">
      <c r="A40" s="6">
        <v>64199</v>
      </c>
      <c r="B40" s="6" t="s">
        <v>16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29"/>
      <c r="N40" s="29"/>
    </row>
    <row r="41" spans="1:14" ht="12.75">
      <c r="A41" s="6">
        <v>64229</v>
      </c>
      <c r="B41" s="6" t="s">
        <v>132</v>
      </c>
      <c r="C41" s="30"/>
      <c r="D41" s="30"/>
      <c r="E41" s="30"/>
      <c r="F41" s="30"/>
      <c r="G41" s="30"/>
      <c r="H41" s="30">
        <v>5000</v>
      </c>
      <c r="I41" s="30"/>
      <c r="J41" s="30"/>
      <c r="K41" s="30"/>
      <c r="L41" s="30"/>
      <c r="M41" s="29"/>
      <c r="N41" s="29"/>
    </row>
    <row r="42" spans="1:14" ht="12.75">
      <c r="A42" s="10">
        <v>65</v>
      </c>
      <c r="B42" s="10" t="s">
        <v>94</v>
      </c>
      <c r="C42" s="28">
        <f>SUM(C43+Q43)</f>
        <v>0</v>
      </c>
      <c r="D42" s="28"/>
      <c r="E42" s="28"/>
      <c r="F42" s="28"/>
      <c r="G42" s="28">
        <v>110700</v>
      </c>
      <c r="H42" s="28">
        <v>2780</v>
      </c>
      <c r="I42" s="28"/>
      <c r="J42" s="28"/>
      <c r="K42" s="28"/>
      <c r="L42" s="31"/>
      <c r="M42" s="28"/>
      <c r="N42" s="28"/>
    </row>
    <row r="43" spans="1:14" ht="12.75">
      <c r="A43" s="6">
        <v>65269</v>
      </c>
      <c r="B43" s="6" t="s">
        <v>17</v>
      </c>
      <c r="C43" s="30"/>
      <c r="D43" s="30"/>
      <c r="E43" s="30"/>
      <c r="F43" s="30"/>
      <c r="G43" s="30">
        <v>110700</v>
      </c>
      <c r="H43" s="30"/>
      <c r="I43" s="30"/>
      <c r="J43" s="30"/>
      <c r="K43" s="30"/>
      <c r="L43" s="30"/>
      <c r="M43" s="29"/>
      <c r="N43" s="29"/>
    </row>
    <row r="44" spans="1:14" ht="12.75">
      <c r="A44" s="10">
        <v>66</v>
      </c>
      <c r="B44" s="10" t="s">
        <v>77</v>
      </c>
      <c r="C44" s="28">
        <f>SUM(C45:C48)</f>
        <v>0</v>
      </c>
      <c r="D44" s="28"/>
      <c r="E44" s="28"/>
      <c r="F44" s="28"/>
      <c r="G44" s="28"/>
      <c r="H44" s="28"/>
      <c r="I44" s="28"/>
      <c r="J44" s="28"/>
      <c r="K44" s="28"/>
      <c r="L44" s="31"/>
      <c r="M44" s="28"/>
      <c r="N44" s="28"/>
    </row>
    <row r="45" spans="1:14" ht="12.75">
      <c r="A45" s="6">
        <v>66142</v>
      </c>
      <c r="B45" s="6" t="s">
        <v>18</v>
      </c>
      <c r="C45" s="30"/>
      <c r="D45" s="30"/>
      <c r="E45" s="30"/>
      <c r="F45" s="30"/>
      <c r="G45" s="30"/>
      <c r="H45" s="30">
        <v>2780</v>
      </c>
      <c r="I45" s="30"/>
      <c r="J45" s="30"/>
      <c r="K45" s="30"/>
      <c r="L45" s="30"/>
      <c r="M45" s="29"/>
      <c r="N45" s="29"/>
    </row>
    <row r="46" spans="1:14" ht="12.75">
      <c r="A46" s="17">
        <v>66151</v>
      </c>
      <c r="B46" s="17" t="s">
        <v>19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5"/>
      <c r="N46" s="35"/>
    </row>
    <row r="47" spans="1:14" ht="12.75">
      <c r="A47" s="38">
        <v>66314</v>
      </c>
      <c r="B47" s="38" t="s">
        <v>78</v>
      </c>
      <c r="C47" s="39"/>
      <c r="D47" s="39"/>
      <c r="E47" s="39"/>
      <c r="F47" s="39"/>
      <c r="G47" s="39"/>
      <c r="H47" s="39"/>
      <c r="I47" s="40"/>
      <c r="J47" s="39"/>
      <c r="K47" s="39"/>
      <c r="L47" s="39"/>
      <c r="M47" s="39"/>
      <c r="N47" s="39"/>
    </row>
    <row r="48" spans="1:14" ht="12.75">
      <c r="A48" s="8">
        <v>66324</v>
      </c>
      <c r="B48" s="8" t="s">
        <v>79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37"/>
    </row>
    <row r="49" spans="1:14" ht="12.75">
      <c r="A49" s="10">
        <v>67</v>
      </c>
      <c r="B49" s="10" t="s">
        <v>20</v>
      </c>
      <c r="C49" s="28">
        <f>SUM(C50:C52)</f>
        <v>0</v>
      </c>
      <c r="D49" s="28">
        <v>719647</v>
      </c>
      <c r="E49" s="28">
        <v>193380</v>
      </c>
      <c r="F49" s="28"/>
      <c r="G49" s="28"/>
      <c r="H49" s="28"/>
      <c r="I49" s="28"/>
      <c r="J49" s="28"/>
      <c r="K49" s="28"/>
      <c r="L49" s="31"/>
      <c r="M49" s="28"/>
      <c r="N49" s="28"/>
    </row>
    <row r="50" spans="1:14" ht="12.75">
      <c r="A50" s="6">
        <v>67111</v>
      </c>
      <c r="B50" s="6" t="s">
        <v>21</v>
      </c>
      <c r="C50" s="30"/>
      <c r="D50" s="30">
        <v>719647</v>
      </c>
      <c r="E50" s="30">
        <v>158380</v>
      </c>
      <c r="F50" s="30"/>
      <c r="G50" s="30"/>
      <c r="H50" s="30"/>
      <c r="I50" s="30"/>
      <c r="J50" s="30"/>
      <c r="K50" s="30"/>
      <c r="L50" s="30"/>
      <c r="M50" s="29"/>
      <c r="N50" s="29"/>
    </row>
    <row r="51" spans="1:14" ht="12.75">
      <c r="A51" s="6">
        <v>67121</v>
      </c>
      <c r="B51" s="6" t="s">
        <v>80</v>
      </c>
      <c r="C51" s="30"/>
      <c r="D51" s="30"/>
      <c r="E51" s="30">
        <v>35000</v>
      </c>
      <c r="F51" s="30"/>
      <c r="G51" s="30"/>
      <c r="H51" s="30"/>
      <c r="I51" s="30"/>
      <c r="J51" s="30"/>
      <c r="K51" s="30"/>
      <c r="L51" s="30"/>
      <c r="M51" s="29"/>
      <c r="N51" s="29"/>
    </row>
    <row r="52" spans="1:14" ht="12.75">
      <c r="A52" s="6">
        <v>67141</v>
      </c>
      <c r="B52" s="6" t="s">
        <v>153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29"/>
      <c r="N52" s="29"/>
    </row>
    <row r="53" spans="1:14" ht="12.75">
      <c r="A53" s="10">
        <v>7</v>
      </c>
      <c r="B53" s="10" t="s">
        <v>89</v>
      </c>
      <c r="C53" s="28">
        <f>SUM(C54+P54)</f>
        <v>0</v>
      </c>
      <c r="D53" s="28"/>
      <c r="E53" s="28"/>
      <c r="F53" s="28"/>
      <c r="G53" s="28"/>
      <c r="H53" s="28"/>
      <c r="I53" s="28"/>
      <c r="J53" s="28">
        <v>6000</v>
      </c>
      <c r="K53" s="28"/>
      <c r="L53" s="31"/>
      <c r="M53" s="28"/>
      <c r="N53" s="28"/>
    </row>
    <row r="54" spans="1:14" ht="12.75">
      <c r="A54" s="10">
        <v>72</v>
      </c>
      <c r="B54" s="10" t="s">
        <v>133</v>
      </c>
      <c r="C54" s="28">
        <f>SUM(C55:C57)</f>
        <v>0</v>
      </c>
      <c r="D54" s="28"/>
      <c r="E54" s="28"/>
      <c r="F54" s="28"/>
      <c r="G54" s="28"/>
      <c r="H54" s="28"/>
      <c r="I54" s="28"/>
      <c r="J54" s="28">
        <v>6000</v>
      </c>
      <c r="K54" s="28"/>
      <c r="L54" s="31"/>
      <c r="M54" s="28"/>
      <c r="N54" s="28"/>
    </row>
    <row r="55" spans="1:14" ht="12.75">
      <c r="A55" s="6">
        <v>72129</v>
      </c>
      <c r="B55" s="6" t="s">
        <v>22</v>
      </c>
      <c r="C55" s="30"/>
      <c r="D55" s="30"/>
      <c r="E55" s="30"/>
      <c r="F55" s="30"/>
      <c r="G55" s="30"/>
      <c r="H55" s="30"/>
      <c r="I55" s="30"/>
      <c r="J55" s="30">
        <v>6000</v>
      </c>
      <c r="K55" s="30"/>
      <c r="L55" s="30"/>
      <c r="M55" s="29"/>
      <c r="N55" s="29"/>
    </row>
    <row r="56" spans="1:14" ht="12.75">
      <c r="A56" s="6">
        <v>72273</v>
      </c>
      <c r="B56" s="6" t="s">
        <v>23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4" ht="12.75">
      <c r="A57" s="6">
        <v>72319</v>
      </c>
      <c r="B57" s="6" t="s">
        <v>24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4" ht="12.75">
      <c r="A58" s="10">
        <v>8</v>
      </c>
      <c r="B58" s="10" t="s">
        <v>98</v>
      </c>
      <c r="C58" s="28">
        <f>SUM(C59+Q59)</f>
        <v>0</v>
      </c>
      <c r="D58" s="28"/>
      <c r="E58" s="28"/>
      <c r="F58" s="28"/>
      <c r="G58" s="28"/>
      <c r="H58" s="28"/>
      <c r="I58" s="28"/>
      <c r="J58" s="28"/>
      <c r="K58" s="28"/>
      <c r="L58" s="31"/>
      <c r="M58" s="28"/>
      <c r="N58" s="28"/>
    </row>
    <row r="59" spans="1:14" ht="12.75">
      <c r="A59" s="10">
        <v>84</v>
      </c>
      <c r="B59" s="10" t="s">
        <v>134</v>
      </c>
      <c r="C59" s="28">
        <f>SUM(C60+P60)</f>
        <v>0</v>
      </c>
      <c r="D59" s="28"/>
      <c r="E59" s="28"/>
      <c r="F59" s="28"/>
      <c r="G59" s="28"/>
      <c r="H59" s="28"/>
      <c r="I59" s="28"/>
      <c r="J59" s="28"/>
      <c r="K59" s="28"/>
      <c r="L59" s="31"/>
      <c r="M59" s="28"/>
      <c r="N59" s="28"/>
    </row>
    <row r="60" spans="1:14" ht="12.75">
      <c r="A60" s="6">
        <v>84221</v>
      </c>
      <c r="B60" s="6" t="s">
        <v>97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29"/>
      <c r="N60" s="29"/>
    </row>
    <row r="61" spans="1:14" ht="12.75">
      <c r="A61" s="6"/>
      <c r="B61" s="6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29"/>
      <c r="N61" s="29"/>
    </row>
    <row r="62" spans="1:14" ht="12.75">
      <c r="A62" s="56"/>
      <c r="B62" s="41" t="s">
        <v>131</v>
      </c>
      <c r="C62" s="42">
        <v>3462500</v>
      </c>
      <c r="D62" s="42">
        <v>719647</v>
      </c>
      <c r="E62" s="42">
        <v>193380</v>
      </c>
      <c r="F62" s="42">
        <v>10000</v>
      </c>
      <c r="G62" s="42">
        <v>112700</v>
      </c>
      <c r="H62" s="42">
        <v>7800</v>
      </c>
      <c r="I62" s="42">
        <v>0</v>
      </c>
      <c r="J62" s="42">
        <v>6000</v>
      </c>
      <c r="K62" s="42"/>
      <c r="L62" s="42">
        <v>4512027</v>
      </c>
      <c r="M62" s="42"/>
      <c r="N62" s="42"/>
    </row>
    <row r="63" spans="1:14" ht="12.75">
      <c r="A63" s="2"/>
      <c r="B63" s="3"/>
      <c r="C63" s="24"/>
      <c r="D63" s="24"/>
      <c r="E63" s="24"/>
      <c r="F63" s="24"/>
      <c r="G63" s="24"/>
      <c r="H63" s="24"/>
      <c r="I63" s="24"/>
      <c r="J63" s="24"/>
      <c r="K63" s="24"/>
      <c r="L63" s="25"/>
      <c r="M63" s="26"/>
      <c r="N63" s="26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1" ht="13.5">
      <c r="A65" s="14"/>
      <c r="B65" s="55" t="s">
        <v>25</v>
      </c>
      <c r="C65" s="14"/>
      <c r="D65" s="14"/>
      <c r="E65" s="14"/>
      <c r="F65" s="13"/>
      <c r="G65" s="13"/>
      <c r="H65" s="13"/>
      <c r="I65" s="13"/>
      <c r="J65" s="13"/>
      <c r="K65" s="13"/>
    </row>
    <row r="66" spans="1:11" ht="12.75">
      <c r="A66" s="14"/>
      <c r="B66" s="14"/>
      <c r="C66" s="14"/>
      <c r="D66" s="14"/>
      <c r="E66" s="14"/>
      <c r="F66" s="13"/>
      <c r="G66" s="13"/>
      <c r="H66" s="13"/>
      <c r="I66" s="13"/>
      <c r="J66" s="13"/>
      <c r="K66" s="13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7" t="s">
        <v>114</v>
      </c>
      <c r="C68" s="48"/>
      <c r="D68" s="48"/>
      <c r="E68" s="48"/>
      <c r="F68" s="48"/>
      <c r="G68" s="14"/>
      <c r="H68" s="14"/>
      <c r="I68" s="14"/>
      <c r="J68" s="14"/>
      <c r="K68" s="14"/>
      <c r="L68" s="2"/>
    </row>
    <row r="69" spans="1:12" ht="12.75">
      <c r="A69" s="13"/>
      <c r="B69" s="13" t="s">
        <v>118</v>
      </c>
      <c r="C69" s="4"/>
      <c r="D69" s="13"/>
      <c r="E69" s="13"/>
      <c r="F69" s="13"/>
      <c r="G69" s="14"/>
      <c r="H69" s="14"/>
      <c r="I69" s="14"/>
      <c r="J69" s="14"/>
      <c r="K69" s="14"/>
      <c r="L69" s="2"/>
    </row>
    <row r="70" spans="1:1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  <row r="71" spans="1:14" ht="12.75">
      <c r="A71" s="10">
        <v>4</v>
      </c>
      <c r="B71" s="10" t="s">
        <v>103</v>
      </c>
      <c r="C71" s="28"/>
      <c r="D71" s="28">
        <f>SUM(D72+P114)</f>
        <v>0</v>
      </c>
      <c r="E71" s="28"/>
      <c r="F71" s="30"/>
      <c r="G71" s="30"/>
      <c r="H71" s="30"/>
      <c r="I71" s="30"/>
      <c r="J71" s="30"/>
      <c r="K71" s="30"/>
      <c r="L71" s="31">
        <f>SUM(D71+F71)</f>
        <v>0</v>
      </c>
      <c r="M71" s="31">
        <f>SUM(M72+Q115)</f>
        <v>0</v>
      </c>
      <c r="N71" s="31">
        <f>SUM(N72+R115)</f>
        <v>0</v>
      </c>
    </row>
    <row r="72" spans="1:14" ht="12.75">
      <c r="A72" s="10">
        <v>42</v>
      </c>
      <c r="B72" s="10" t="s">
        <v>115</v>
      </c>
      <c r="C72" s="28"/>
      <c r="D72" s="28">
        <f>SUM(D73+D74+D75)</f>
        <v>0</v>
      </c>
      <c r="E72" s="28"/>
      <c r="F72" s="30"/>
      <c r="G72" s="30"/>
      <c r="H72" s="30"/>
      <c r="I72" s="30"/>
      <c r="J72" s="30"/>
      <c r="K72" s="30"/>
      <c r="L72" s="31">
        <f>SUM(D72+F72)</f>
        <v>0</v>
      </c>
      <c r="M72" s="31"/>
      <c r="N72" s="31"/>
    </row>
    <row r="73" spans="1:14" ht="12.75">
      <c r="A73" s="6">
        <v>42273</v>
      </c>
      <c r="B73" s="6" t="s">
        <v>100</v>
      </c>
      <c r="C73" s="30"/>
      <c r="D73" s="30"/>
      <c r="E73" s="30"/>
      <c r="F73" s="30"/>
      <c r="G73" s="30"/>
      <c r="H73" s="30"/>
      <c r="I73" s="30"/>
      <c r="J73" s="30"/>
      <c r="K73" s="30"/>
      <c r="L73" s="29">
        <f>SUM(D73+F73)</f>
        <v>0</v>
      </c>
      <c r="M73" s="29"/>
      <c r="N73" s="29"/>
    </row>
    <row r="74" spans="1:14" ht="12.75">
      <c r="A74" s="6">
        <v>42411</v>
      </c>
      <c r="B74" s="6" t="s">
        <v>101</v>
      </c>
      <c r="C74" s="30"/>
      <c r="D74" s="30"/>
      <c r="E74" s="30"/>
      <c r="F74" s="30"/>
      <c r="G74" s="30"/>
      <c r="H74" s="30"/>
      <c r="I74" s="30"/>
      <c r="J74" s="30"/>
      <c r="K74" s="30"/>
      <c r="L74" s="29">
        <f>SUM(D74+F74)</f>
        <v>0</v>
      </c>
      <c r="M74" s="29"/>
      <c r="N74" s="29"/>
    </row>
    <row r="75" spans="1:14" ht="12.75">
      <c r="A75" s="6">
        <v>42621</v>
      </c>
      <c r="B75" s="6" t="s">
        <v>129</v>
      </c>
      <c r="C75" s="30"/>
      <c r="D75" s="30"/>
      <c r="E75" s="30"/>
      <c r="F75" s="30"/>
      <c r="G75" s="30"/>
      <c r="H75" s="30"/>
      <c r="I75" s="30"/>
      <c r="J75" s="30"/>
      <c r="K75" s="30"/>
      <c r="L75" s="29">
        <f>SUM(D75+F75)</f>
        <v>0</v>
      </c>
      <c r="M75" s="29"/>
      <c r="N75" s="29"/>
    </row>
    <row r="76" spans="1:14" ht="12.75">
      <c r="A76" s="10"/>
      <c r="B76" s="10" t="s">
        <v>110</v>
      </c>
      <c r="C76" s="28"/>
      <c r="D76" s="28">
        <f>SUM(D71+P117)</f>
        <v>0</v>
      </c>
      <c r="E76" s="28"/>
      <c r="F76" s="30"/>
      <c r="G76" s="30"/>
      <c r="H76" s="30"/>
      <c r="I76" s="30"/>
      <c r="J76" s="30"/>
      <c r="K76" s="30"/>
      <c r="L76" s="31">
        <f>SUM(L71+Q116)</f>
        <v>0</v>
      </c>
      <c r="M76" s="31">
        <f>SUM(M71+Q116)</f>
        <v>0</v>
      </c>
      <c r="N76" s="31">
        <f>SUM(N71+R116)</f>
        <v>0</v>
      </c>
    </row>
    <row r="77" spans="1:11" ht="12.75">
      <c r="A77" s="14"/>
      <c r="B77" s="14"/>
      <c r="C77" s="14"/>
      <c r="D77" s="14"/>
      <c r="E77" s="14"/>
      <c r="F77" s="13"/>
      <c r="G77" s="13"/>
      <c r="H77" s="13"/>
      <c r="I77" s="13"/>
      <c r="J77" s="13"/>
      <c r="K77" s="13"/>
    </row>
    <row r="78" spans="1:14" ht="12.75">
      <c r="A78" s="13"/>
      <c r="B78" s="13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3"/>
      <c r="N78" s="33"/>
    </row>
    <row r="79" spans="1:1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</row>
    <row r="80" spans="1:1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</row>
    <row r="81" spans="1:11" ht="1.5" customHeight="1" hidden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</row>
    <row r="82" spans="1:11" ht="12.75" hidden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</row>
    <row r="83" spans="1:11" ht="12.75" hidden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</row>
    <row r="84" ht="12.75" hidden="1"/>
    <row r="85" spans="1:14" ht="12.75" hidden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</row>
    <row r="86" spans="1:14" ht="12.75" hidden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</row>
    <row r="87" spans="1:5" ht="12.75">
      <c r="A87" s="47" t="s">
        <v>141</v>
      </c>
      <c r="B87" s="47"/>
      <c r="C87" s="13"/>
      <c r="D87" s="13"/>
      <c r="E87" s="13"/>
    </row>
    <row r="88" spans="1:5" ht="12.75">
      <c r="A88" s="47" t="s">
        <v>138</v>
      </c>
      <c r="B88" s="48"/>
      <c r="C88" s="48"/>
      <c r="D88" s="48"/>
      <c r="E88" s="48"/>
    </row>
    <row r="89" spans="1:5" ht="12.75">
      <c r="A89" s="4" t="s">
        <v>99</v>
      </c>
      <c r="B89" s="4"/>
      <c r="C89" s="4"/>
      <c r="D89" s="4"/>
      <c r="E89" s="13"/>
    </row>
    <row r="90" spans="1:2" ht="12.75">
      <c r="A90" t="s">
        <v>119</v>
      </c>
      <c r="B90" s="13"/>
    </row>
    <row r="92" spans="1:14" ht="12.75">
      <c r="A92" s="10">
        <v>3</v>
      </c>
      <c r="B92" s="54" t="s">
        <v>26</v>
      </c>
      <c r="C92" s="28">
        <f>SUM(C93+C99+C137)</f>
        <v>3462500</v>
      </c>
      <c r="D92" s="28">
        <f aca="true" t="shared" si="1" ref="D92:N92">SUM(D93+D99+D137)</f>
        <v>719647</v>
      </c>
      <c r="E92" s="28">
        <f t="shared" si="1"/>
        <v>158380</v>
      </c>
      <c r="F92" s="28">
        <f t="shared" si="1"/>
        <v>4000</v>
      </c>
      <c r="G92" s="28">
        <f t="shared" si="1"/>
        <v>112700</v>
      </c>
      <c r="H92" s="28">
        <f t="shared" si="1"/>
        <v>7800</v>
      </c>
      <c r="I92" s="28">
        <f t="shared" si="1"/>
        <v>0</v>
      </c>
      <c r="J92" s="28">
        <f t="shared" si="1"/>
        <v>0</v>
      </c>
      <c r="K92" s="28">
        <f t="shared" si="1"/>
        <v>0</v>
      </c>
      <c r="L92" s="28">
        <f t="shared" si="1"/>
        <v>4465027</v>
      </c>
      <c r="M92" s="28">
        <f t="shared" si="1"/>
        <v>0</v>
      </c>
      <c r="N92" s="28">
        <f t="shared" si="1"/>
        <v>0</v>
      </c>
    </row>
    <row r="93" spans="1:14" ht="12.75">
      <c r="A93" s="10">
        <v>31</v>
      </c>
      <c r="B93" s="10" t="s">
        <v>27</v>
      </c>
      <c r="C93" s="28">
        <f>SUM(C94:C98)</f>
        <v>3171000</v>
      </c>
      <c r="D93" s="28">
        <f aca="true" t="shared" si="2" ref="D93:N93">SUM(D94:D98)</f>
        <v>0</v>
      </c>
      <c r="E93" s="28">
        <f t="shared" si="2"/>
        <v>76880</v>
      </c>
      <c r="F93" s="28">
        <f t="shared" si="2"/>
        <v>0</v>
      </c>
      <c r="G93" s="28">
        <f t="shared" si="2"/>
        <v>0</v>
      </c>
      <c r="H93" s="28">
        <f t="shared" si="2"/>
        <v>0</v>
      </c>
      <c r="I93" s="28">
        <f t="shared" si="2"/>
        <v>0</v>
      </c>
      <c r="J93" s="28">
        <f t="shared" si="2"/>
        <v>0</v>
      </c>
      <c r="K93" s="28">
        <f t="shared" si="2"/>
        <v>0</v>
      </c>
      <c r="L93" s="28">
        <f t="shared" si="2"/>
        <v>3247880</v>
      </c>
      <c r="M93" s="28">
        <f t="shared" si="2"/>
        <v>0</v>
      </c>
      <c r="N93" s="28">
        <f t="shared" si="2"/>
        <v>0</v>
      </c>
    </row>
    <row r="94" spans="1:14" ht="12.75">
      <c r="A94" s="6">
        <v>31111</v>
      </c>
      <c r="B94" s="6" t="s">
        <v>28</v>
      </c>
      <c r="C94" s="30">
        <v>2648000</v>
      </c>
      <c r="D94" s="30"/>
      <c r="E94" s="30"/>
      <c r="F94" s="30"/>
      <c r="G94" s="28"/>
      <c r="H94" s="28"/>
      <c r="I94" s="28"/>
      <c r="J94" s="28"/>
      <c r="K94" s="28"/>
      <c r="L94" s="28">
        <f aca="true" t="shared" si="3" ref="L94:L147">SUM(C94+E94+G94+H94+I94+J94+K94)</f>
        <v>2648000</v>
      </c>
      <c r="M94" s="30"/>
      <c r="N94" s="30"/>
    </row>
    <row r="95" spans="1:14" ht="12.75">
      <c r="A95" s="6">
        <v>31219</v>
      </c>
      <c r="B95" s="6" t="s">
        <v>29</v>
      </c>
      <c r="C95" s="30">
        <v>68000</v>
      </c>
      <c r="D95" s="30"/>
      <c r="E95" s="30"/>
      <c r="F95" s="30"/>
      <c r="G95" s="28"/>
      <c r="H95" s="28"/>
      <c r="I95" s="28"/>
      <c r="J95" s="28"/>
      <c r="K95" s="28"/>
      <c r="L95" s="28">
        <f t="shared" si="3"/>
        <v>68000</v>
      </c>
      <c r="M95" s="30"/>
      <c r="N95" s="30"/>
    </row>
    <row r="96" spans="1:14" ht="12.75">
      <c r="A96" s="6">
        <v>31321</v>
      </c>
      <c r="B96" s="6" t="s">
        <v>30</v>
      </c>
      <c r="C96" s="30">
        <v>410000</v>
      </c>
      <c r="D96" s="30"/>
      <c r="E96" s="30"/>
      <c r="F96" s="30"/>
      <c r="G96" s="28"/>
      <c r="H96" s="28"/>
      <c r="I96" s="28"/>
      <c r="J96" s="28"/>
      <c r="K96" s="28"/>
      <c r="L96" s="28">
        <f t="shared" si="3"/>
        <v>410000</v>
      </c>
      <c r="M96" s="30"/>
      <c r="N96" s="30"/>
    </row>
    <row r="97" spans="1:14" ht="12.75">
      <c r="A97" s="6">
        <v>31332</v>
      </c>
      <c r="B97" s="6" t="s">
        <v>31</v>
      </c>
      <c r="C97" s="30">
        <v>45000</v>
      </c>
      <c r="D97" s="30"/>
      <c r="E97" s="30"/>
      <c r="F97" s="30"/>
      <c r="G97" s="28"/>
      <c r="H97" s="28"/>
      <c r="I97" s="28"/>
      <c r="J97" s="28"/>
      <c r="K97" s="28"/>
      <c r="L97" s="28">
        <f>SUM(C97+E97+G97+H97+I97+J97+K97)</f>
        <v>45000</v>
      </c>
      <c r="M97" s="30"/>
      <c r="N97" s="30"/>
    </row>
    <row r="98" spans="1:14" ht="12.75">
      <c r="A98" s="6">
        <v>31219</v>
      </c>
      <c r="B98" s="6" t="s">
        <v>171</v>
      </c>
      <c r="C98" s="30"/>
      <c r="D98" s="30"/>
      <c r="E98" s="30">
        <v>76880</v>
      </c>
      <c r="F98" s="30"/>
      <c r="G98" s="28"/>
      <c r="H98" s="28"/>
      <c r="I98" s="28"/>
      <c r="J98" s="28"/>
      <c r="K98" s="28"/>
      <c r="L98" s="28">
        <f t="shared" si="3"/>
        <v>76880</v>
      </c>
      <c r="M98" s="30"/>
      <c r="N98" s="30"/>
    </row>
    <row r="99" spans="1:14" ht="12.75">
      <c r="A99" s="10">
        <v>32</v>
      </c>
      <c r="B99" s="10" t="s">
        <v>32</v>
      </c>
      <c r="C99" s="28">
        <f>SUM(C100:C136)</f>
        <v>291500</v>
      </c>
      <c r="D99" s="28">
        <f aca="true" t="shared" si="4" ref="D99:N99">SUM(D100:D136)</f>
        <v>715747</v>
      </c>
      <c r="E99" s="28">
        <f t="shared" si="4"/>
        <v>81500</v>
      </c>
      <c r="F99" s="28">
        <f t="shared" si="4"/>
        <v>4000</v>
      </c>
      <c r="G99" s="28">
        <f t="shared" si="4"/>
        <v>112700</v>
      </c>
      <c r="H99" s="28">
        <f t="shared" si="4"/>
        <v>7800</v>
      </c>
      <c r="I99" s="28">
        <f t="shared" si="4"/>
        <v>0</v>
      </c>
      <c r="J99" s="28">
        <f t="shared" si="4"/>
        <v>0</v>
      </c>
      <c r="K99" s="28">
        <f t="shared" si="4"/>
        <v>0</v>
      </c>
      <c r="L99" s="28">
        <f t="shared" si="4"/>
        <v>1213247</v>
      </c>
      <c r="M99" s="28">
        <f t="shared" si="4"/>
        <v>0</v>
      </c>
      <c r="N99" s="28">
        <f t="shared" si="4"/>
        <v>0</v>
      </c>
    </row>
    <row r="100" spans="1:14" ht="12.75">
      <c r="A100" s="6">
        <v>32119</v>
      </c>
      <c r="B100" s="6" t="s">
        <v>96</v>
      </c>
      <c r="C100" s="29"/>
      <c r="D100" s="29">
        <v>9700</v>
      </c>
      <c r="E100" s="29"/>
      <c r="F100" s="29"/>
      <c r="G100" s="29">
        <v>640</v>
      </c>
      <c r="H100" s="29"/>
      <c r="I100" s="29"/>
      <c r="J100" s="29"/>
      <c r="K100" s="29"/>
      <c r="L100" s="28">
        <v>10340</v>
      </c>
      <c r="M100" s="30"/>
      <c r="N100" s="30"/>
    </row>
    <row r="101" spans="1:14" ht="12.75">
      <c r="A101" s="6">
        <v>32121</v>
      </c>
      <c r="B101" s="6" t="s">
        <v>81</v>
      </c>
      <c r="C101" s="29">
        <v>291500</v>
      </c>
      <c r="D101" s="29"/>
      <c r="E101" s="29">
        <v>11500</v>
      </c>
      <c r="F101" s="29"/>
      <c r="G101" s="29"/>
      <c r="H101" s="29"/>
      <c r="I101" s="29"/>
      <c r="J101" s="29"/>
      <c r="K101" s="29"/>
      <c r="L101" s="28">
        <f t="shared" si="3"/>
        <v>303000</v>
      </c>
      <c r="M101" s="30"/>
      <c r="N101" s="30"/>
    </row>
    <row r="102" spans="1:14" ht="12.75">
      <c r="A102" s="6">
        <v>32131</v>
      </c>
      <c r="B102" s="6" t="s">
        <v>33</v>
      </c>
      <c r="C102" s="29"/>
      <c r="D102" s="29">
        <v>14500</v>
      </c>
      <c r="E102" s="29"/>
      <c r="F102" s="29"/>
      <c r="G102" s="29">
        <v>1360</v>
      </c>
      <c r="H102" s="29"/>
      <c r="I102" s="29"/>
      <c r="J102" s="29"/>
      <c r="K102" s="29"/>
      <c r="L102" s="28">
        <v>15860</v>
      </c>
      <c r="M102" s="30"/>
      <c r="N102" s="30"/>
    </row>
    <row r="103" spans="1:14" ht="12.75">
      <c r="A103" s="6">
        <v>32149</v>
      </c>
      <c r="B103" s="6" t="s">
        <v>34</v>
      </c>
      <c r="C103" s="29"/>
      <c r="D103" s="29"/>
      <c r="E103" s="29"/>
      <c r="F103" s="29"/>
      <c r="G103" s="29"/>
      <c r="H103" s="29"/>
      <c r="I103" s="29"/>
      <c r="J103" s="29"/>
      <c r="K103" s="29"/>
      <c r="L103" s="28">
        <f t="shared" si="3"/>
        <v>0</v>
      </c>
      <c r="M103" s="30"/>
      <c r="N103" s="30"/>
    </row>
    <row r="104" spans="1:14" ht="12.75">
      <c r="A104" s="6">
        <v>32211</v>
      </c>
      <c r="B104" s="6" t="s">
        <v>37</v>
      </c>
      <c r="C104" s="29"/>
      <c r="D104" s="29">
        <v>14300</v>
      </c>
      <c r="E104" s="29"/>
      <c r="F104" s="29"/>
      <c r="G104" s="29">
        <v>3000</v>
      </c>
      <c r="H104" s="29"/>
      <c r="I104" s="29"/>
      <c r="J104" s="29"/>
      <c r="K104" s="29"/>
      <c r="L104" s="28">
        <v>17300</v>
      </c>
      <c r="M104" s="30"/>
      <c r="N104" s="30"/>
    </row>
    <row r="105" spans="1:14" ht="12.75">
      <c r="A105" s="6">
        <v>32219</v>
      </c>
      <c r="B105" s="6" t="s">
        <v>95</v>
      </c>
      <c r="C105" s="29"/>
      <c r="D105" s="29">
        <v>10400</v>
      </c>
      <c r="E105" s="29"/>
      <c r="F105" s="29"/>
      <c r="G105" s="29"/>
      <c r="H105" s="29"/>
      <c r="I105" s="29"/>
      <c r="J105" s="29"/>
      <c r="K105" s="29"/>
      <c r="L105" s="28">
        <v>10400</v>
      </c>
      <c r="M105" s="30"/>
      <c r="N105" s="30"/>
    </row>
    <row r="106" spans="1:14" ht="12.75">
      <c r="A106" s="6">
        <v>32229</v>
      </c>
      <c r="B106" s="6" t="s">
        <v>38</v>
      </c>
      <c r="C106" s="29"/>
      <c r="D106" s="29"/>
      <c r="E106" s="29"/>
      <c r="F106" s="29"/>
      <c r="G106" s="29">
        <v>82300</v>
      </c>
      <c r="H106" s="29"/>
      <c r="I106" s="29"/>
      <c r="J106" s="29"/>
      <c r="K106" s="29"/>
      <c r="L106" s="28">
        <f t="shared" si="3"/>
        <v>82300</v>
      </c>
      <c r="M106" s="30"/>
      <c r="N106" s="30"/>
    </row>
    <row r="107" spans="1:14" ht="12.75">
      <c r="A107" s="6">
        <v>32231</v>
      </c>
      <c r="B107" s="6" t="s">
        <v>39</v>
      </c>
      <c r="C107" s="29"/>
      <c r="D107" s="29">
        <v>30300</v>
      </c>
      <c r="E107" s="29"/>
      <c r="F107" s="29"/>
      <c r="G107" s="29"/>
      <c r="H107" s="29"/>
      <c r="I107" s="29"/>
      <c r="J107" s="29"/>
      <c r="K107" s="29"/>
      <c r="L107" s="28">
        <v>30300</v>
      </c>
      <c r="M107" s="30"/>
      <c r="N107" s="30"/>
    </row>
    <row r="108" spans="1:14" ht="12.75">
      <c r="A108" s="6">
        <v>32233</v>
      </c>
      <c r="B108" s="6" t="s">
        <v>40</v>
      </c>
      <c r="C108" s="29"/>
      <c r="D108" s="29">
        <v>70400</v>
      </c>
      <c r="E108" s="29">
        <v>25000</v>
      </c>
      <c r="F108" s="29"/>
      <c r="G108" s="29"/>
      <c r="H108" s="29">
        <v>3000</v>
      </c>
      <c r="I108" s="29"/>
      <c r="J108" s="29"/>
      <c r="K108" s="29"/>
      <c r="L108" s="28">
        <v>98400</v>
      </c>
      <c r="M108" s="30"/>
      <c r="N108" s="30"/>
    </row>
    <row r="109" spans="1:14" ht="12.75">
      <c r="A109" s="6">
        <v>32234</v>
      </c>
      <c r="B109" s="6" t="s">
        <v>41</v>
      </c>
      <c r="C109" s="29"/>
      <c r="D109" s="29">
        <v>3000</v>
      </c>
      <c r="E109" s="29"/>
      <c r="F109" s="29"/>
      <c r="G109" s="29"/>
      <c r="H109" s="29"/>
      <c r="I109" s="29"/>
      <c r="J109" s="29"/>
      <c r="K109" s="29"/>
      <c r="L109" s="28">
        <v>3000</v>
      </c>
      <c r="M109" s="30"/>
      <c r="N109" s="30"/>
    </row>
    <row r="110" spans="1:14" ht="12.75">
      <c r="A110" s="6">
        <v>32239</v>
      </c>
      <c r="B110" s="6" t="s">
        <v>42</v>
      </c>
      <c r="C110" s="29"/>
      <c r="D110" s="29"/>
      <c r="E110" s="29"/>
      <c r="F110" s="29"/>
      <c r="G110" s="29"/>
      <c r="H110" s="29"/>
      <c r="I110" s="29"/>
      <c r="J110" s="29"/>
      <c r="K110" s="29"/>
      <c r="L110" s="28">
        <f t="shared" si="3"/>
        <v>0</v>
      </c>
      <c r="M110" s="30"/>
      <c r="N110" s="30"/>
    </row>
    <row r="111" spans="1:14" ht="12.75">
      <c r="A111" s="6">
        <v>32244</v>
      </c>
      <c r="B111" s="6" t="s">
        <v>82</v>
      </c>
      <c r="C111" s="29"/>
      <c r="D111" s="29">
        <v>15000</v>
      </c>
      <c r="E111" s="29">
        <v>17000</v>
      </c>
      <c r="F111" s="29"/>
      <c r="G111" s="29"/>
      <c r="H111" s="29"/>
      <c r="I111" s="29"/>
      <c r="J111" s="29"/>
      <c r="K111" s="29"/>
      <c r="L111" s="28">
        <v>32000</v>
      </c>
      <c r="M111" s="30"/>
      <c r="N111" s="30"/>
    </row>
    <row r="112" spans="1:14" ht="12.75">
      <c r="A112" s="6">
        <v>32251</v>
      </c>
      <c r="B112" s="6" t="s">
        <v>43</v>
      </c>
      <c r="C112" s="29"/>
      <c r="D112" s="29">
        <v>3000</v>
      </c>
      <c r="E112" s="29">
        <v>9000</v>
      </c>
      <c r="F112" s="29"/>
      <c r="G112" s="29"/>
      <c r="H112" s="29"/>
      <c r="I112" s="29"/>
      <c r="J112" s="29"/>
      <c r="K112" s="29"/>
      <c r="L112" s="28">
        <v>12000</v>
      </c>
      <c r="M112" s="30"/>
      <c r="N112" s="30"/>
    </row>
    <row r="113" spans="1:14" ht="12.75">
      <c r="A113" s="6">
        <v>32252</v>
      </c>
      <c r="B113" s="6" t="s">
        <v>44</v>
      </c>
      <c r="C113" s="29"/>
      <c r="D113" s="29"/>
      <c r="E113" s="29"/>
      <c r="F113" s="29"/>
      <c r="G113" s="29"/>
      <c r="H113" s="29"/>
      <c r="I113" s="29"/>
      <c r="J113" s="29"/>
      <c r="K113" s="29"/>
      <c r="L113" s="28">
        <f t="shared" si="3"/>
        <v>0</v>
      </c>
      <c r="M113" s="30"/>
      <c r="N113" s="30"/>
    </row>
    <row r="114" spans="1:14" ht="12.75">
      <c r="A114" s="6">
        <v>32271</v>
      </c>
      <c r="B114" s="6" t="s">
        <v>83</v>
      </c>
      <c r="C114" s="29"/>
      <c r="D114" s="29">
        <v>4200</v>
      </c>
      <c r="E114" s="29"/>
      <c r="F114" s="29"/>
      <c r="G114" s="29"/>
      <c r="H114" s="29"/>
      <c r="I114" s="29"/>
      <c r="J114" s="29"/>
      <c r="K114" s="29"/>
      <c r="L114" s="28">
        <v>4200</v>
      </c>
      <c r="M114" s="30"/>
      <c r="N114" s="30"/>
    </row>
    <row r="115" spans="1:14" ht="12.75">
      <c r="A115" s="6">
        <v>32311</v>
      </c>
      <c r="B115" s="6" t="s">
        <v>84</v>
      </c>
      <c r="C115" s="29"/>
      <c r="D115" s="29">
        <v>13700</v>
      </c>
      <c r="E115" s="29"/>
      <c r="F115" s="29"/>
      <c r="G115" s="29"/>
      <c r="H115" s="29"/>
      <c r="I115" s="29"/>
      <c r="J115" s="29"/>
      <c r="K115" s="29"/>
      <c r="L115" s="28">
        <v>13700</v>
      </c>
      <c r="M115" s="30"/>
      <c r="N115" s="30"/>
    </row>
    <row r="116" spans="1:14" ht="12.75">
      <c r="A116" s="6">
        <v>32313</v>
      </c>
      <c r="B116" s="6" t="s">
        <v>45</v>
      </c>
      <c r="C116" s="29"/>
      <c r="D116" s="29">
        <v>1399</v>
      </c>
      <c r="E116" s="29"/>
      <c r="F116" s="29"/>
      <c r="G116" s="29"/>
      <c r="H116" s="29"/>
      <c r="I116" s="29"/>
      <c r="J116" s="29"/>
      <c r="K116" s="29"/>
      <c r="L116" s="28">
        <v>1399</v>
      </c>
      <c r="M116" s="30"/>
      <c r="N116" s="30"/>
    </row>
    <row r="117" spans="1:14" ht="12.75">
      <c r="A117" s="6">
        <v>32319</v>
      </c>
      <c r="B117" s="6" t="s">
        <v>46</v>
      </c>
      <c r="C117" s="29"/>
      <c r="D117" s="29">
        <v>444448</v>
      </c>
      <c r="E117" s="29"/>
      <c r="F117" s="29"/>
      <c r="G117" s="29"/>
      <c r="H117" s="29"/>
      <c r="I117" s="29"/>
      <c r="J117" s="29"/>
      <c r="K117" s="29"/>
      <c r="L117" s="28">
        <v>444448</v>
      </c>
      <c r="M117" s="30"/>
      <c r="N117" s="30"/>
    </row>
    <row r="118" spans="1:14" ht="12.75">
      <c r="A118" s="6">
        <v>32329</v>
      </c>
      <c r="B118" s="6" t="s">
        <v>47</v>
      </c>
      <c r="C118" s="29"/>
      <c r="D118" s="29">
        <v>15000</v>
      </c>
      <c r="E118" s="29">
        <v>11000</v>
      </c>
      <c r="F118" s="29">
        <v>4000</v>
      </c>
      <c r="G118" s="29">
        <v>1000</v>
      </c>
      <c r="H118" s="29">
        <v>3800</v>
      </c>
      <c r="I118" s="29"/>
      <c r="J118" s="29"/>
      <c r="K118" s="29"/>
      <c r="L118" s="28">
        <v>34800</v>
      </c>
      <c r="M118" s="30"/>
      <c r="N118" s="30"/>
    </row>
    <row r="119" spans="1:14" ht="12.75">
      <c r="A119" s="6">
        <v>32339</v>
      </c>
      <c r="B119" s="6" t="s">
        <v>48</v>
      </c>
      <c r="C119" s="29"/>
      <c r="D119" s="29">
        <v>1000</v>
      </c>
      <c r="E119" s="29"/>
      <c r="F119" s="29"/>
      <c r="G119" s="29"/>
      <c r="H119" s="29"/>
      <c r="I119" s="29"/>
      <c r="J119" s="29"/>
      <c r="K119" s="29"/>
      <c r="L119" s="28">
        <v>1000</v>
      </c>
      <c r="M119" s="30"/>
      <c r="N119" s="30"/>
    </row>
    <row r="120" spans="1:14" ht="12.75">
      <c r="A120" s="6">
        <v>32349</v>
      </c>
      <c r="B120" s="6" t="s">
        <v>49</v>
      </c>
      <c r="C120" s="29"/>
      <c r="D120" s="29">
        <v>28200</v>
      </c>
      <c r="E120" s="29">
        <v>8000</v>
      </c>
      <c r="F120" s="29"/>
      <c r="G120" s="29">
        <v>2500</v>
      </c>
      <c r="H120" s="29"/>
      <c r="I120" s="29"/>
      <c r="J120" s="29"/>
      <c r="K120" s="29"/>
      <c r="L120" s="28">
        <v>38700</v>
      </c>
      <c r="M120" s="30"/>
      <c r="N120" s="30"/>
    </row>
    <row r="121" spans="1:14" ht="12.75">
      <c r="A121" s="6">
        <v>32359</v>
      </c>
      <c r="B121" s="6" t="s">
        <v>50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28">
        <v>0</v>
      </c>
      <c r="M121" s="30"/>
      <c r="N121" s="30"/>
    </row>
    <row r="122" spans="1:14" ht="12.75">
      <c r="A122" s="6">
        <v>32361</v>
      </c>
      <c r="B122" s="6" t="s">
        <v>51</v>
      </c>
      <c r="C122" s="29"/>
      <c r="D122" s="29">
        <v>4200</v>
      </c>
      <c r="E122" s="29"/>
      <c r="F122" s="29"/>
      <c r="G122" s="29"/>
      <c r="H122" s="29"/>
      <c r="I122" s="29"/>
      <c r="J122" s="29"/>
      <c r="K122" s="29"/>
      <c r="L122" s="28">
        <v>4200</v>
      </c>
      <c r="M122" s="30"/>
      <c r="N122" s="30"/>
    </row>
    <row r="123" spans="1:14" ht="12.75">
      <c r="A123" s="6">
        <v>32369</v>
      </c>
      <c r="B123" s="6" t="s">
        <v>52</v>
      </c>
      <c r="C123" s="29"/>
      <c r="D123" s="29">
        <v>2300</v>
      </c>
      <c r="E123" s="29"/>
      <c r="F123" s="29"/>
      <c r="G123" s="29"/>
      <c r="H123" s="29"/>
      <c r="I123" s="29"/>
      <c r="J123" s="29"/>
      <c r="K123" s="29"/>
      <c r="L123" s="28">
        <v>2300</v>
      </c>
      <c r="M123" s="30"/>
      <c r="N123" s="30"/>
    </row>
    <row r="124" spans="1:14" ht="12.75">
      <c r="A124" s="6">
        <v>32371</v>
      </c>
      <c r="B124" s="6" t="s">
        <v>53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28">
        <f t="shared" si="3"/>
        <v>0</v>
      </c>
      <c r="M124" s="30"/>
      <c r="N124" s="30"/>
    </row>
    <row r="125" spans="1:14" ht="12.75">
      <c r="A125" s="6">
        <v>32372</v>
      </c>
      <c r="B125" s="6" t="s">
        <v>54</v>
      </c>
      <c r="C125" s="29"/>
      <c r="D125" s="29"/>
      <c r="E125" s="29"/>
      <c r="F125" s="29"/>
      <c r="G125" s="29"/>
      <c r="H125" s="29"/>
      <c r="I125" s="29"/>
      <c r="J125" s="29"/>
      <c r="K125" s="29"/>
      <c r="L125" s="28">
        <f t="shared" si="3"/>
        <v>0</v>
      </c>
      <c r="M125" s="30"/>
      <c r="N125" s="30"/>
    </row>
    <row r="126" spans="1:14" ht="12.75">
      <c r="A126" s="6">
        <v>32379</v>
      </c>
      <c r="B126" s="6" t="s">
        <v>55</v>
      </c>
      <c r="C126" s="29"/>
      <c r="D126" s="29">
        <v>500</v>
      </c>
      <c r="E126" s="29"/>
      <c r="F126" s="29"/>
      <c r="G126" s="29"/>
      <c r="H126" s="29"/>
      <c r="I126" s="29"/>
      <c r="J126" s="29"/>
      <c r="K126" s="29"/>
      <c r="L126" s="28">
        <v>500</v>
      </c>
      <c r="M126" s="30"/>
      <c r="N126" s="30"/>
    </row>
    <row r="127" spans="1:14" ht="12.75">
      <c r="A127" s="6">
        <v>32389</v>
      </c>
      <c r="B127" s="6" t="s">
        <v>56</v>
      </c>
      <c r="C127" s="29"/>
      <c r="D127" s="29">
        <v>18300</v>
      </c>
      <c r="E127" s="29"/>
      <c r="F127" s="29"/>
      <c r="G127" s="29"/>
      <c r="H127" s="29"/>
      <c r="I127" s="29"/>
      <c r="J127" s="29"/>
      <c r="K127" s="29"/>
      <c r="L127" s="28">
        <v>18300</v>
      </c>
      <c r="M127" s="30"/>
      <c r="N127" s="30"/>
    </row>
    <row r="128" spans="1:14" ht="12.75">
      <c r="A128" s="6">
        <v>32391</v>
      </c>
      <c r="B128" s="6" t="s">
        <v>57</v>
      </c>
      <c r="C128" s="29"/>
      <c r="D128" s="29">
        <v>2000</v>
      </c>
      <c r="E128" s="29"/>
      <c r="F128" s="29"/>
      <c r="G128" s="29"/>
      <c r="H128" s="29"/>
      <c r="I128" s="29"/>
      <c r="J128" s="29"/>
      <c r="K128" s="29"/>
      <c r="L128" s="28">
        <v>2000</v>
      </c>
      <c r="M128" s="30"/>
      <c r="N128" s="30"/>
    </row>
    <row r="129" spans="1:14" ht="12.75">
      <c r="A129" s="6">
        <v>32399</v>
      </c>
      <c r="B129" s="6" t="s">
        <v>58</v>
      </c>
      <c r="C129" s="29"/>
      <c r="D129" s="29">
        <v>1000</v>
      </c>
      <c r="E129" s="29"/>
      <c r="F129" s="29"/>
      <c r="G129" s="29">
        <v>21900</v>
      </c>
      <c r="H129" s="29"/>
      <c r="I129" s="29"/>
      <c r="J129" s="29"/>
      <c r="K129" s="29"/>
      <c r="L129" s="28">
        <v>22900</v>
      </c>
      <c r="M129" s="30"/>
      <c r="N129" s="30"/>
    </row>
    <row r="130" spans="1:14" ht="12.75">
      <c r="A130" s="6">
        <v>32412</v>
      </c>
      <c r="B130" s="6" t="s">
        <v>85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28">
        <f t="shared" si="3"/>
        <v>0</v>
      </c>
      <c r="M130" s="30"/>
      <c r="N130" s="30"/>
    </row>
    <row r="131" spans="1:14" ht="12.75">
      <c r="A131" s="6">
        <v>32922</v>
      </c>
      <c r="B131" s="6" t="s">
        <v>59</v>
      </c>
      <c r="C131" s="29"/>
      <c r="D131" s="29">
        <v>5700</v>
      </c>
      <c r="E131" s="29"/>
      <c r="F131" s="29"/>
      <c r="G131" s="29"/>
      <c r="H131" s="29"/>
      <c r="I131" s="29"/>
      <c r="J131" s="29"/>
      <c r="K131" s="29"/>
      <c r="L131" s="28">
        <v>5700</v>
      </c>
      <c r="M131" s="30"/>
      <c r="N131" s="30"/>
    </row>
    <row r="132" spans="1:14" ht="12.75">
      <c r="A132" s="6">
        <v>32923</v>
      </c>
      <c r="B132" s="6" t="s">
        <v>86</v>
      </c>
      <c r="C132" s="29"/>
      <c r="D132" s="29"/>
      <c r="E132" s="29"/>
      <c r="F132" s="29"/>
      <c r="G132" s="29"/>
      <c r="H132" s="29"/>
      <c r="I132" s="29"/>
      <c r="J132" s="29"/>
      <c r="K132" s="29"/>
      <c r="L132" s="28">
        <f t="shared" si="3"/>
        <v>0</v>
      </c>
      <c r="M132" s="30"/>
      <c r="N132" s="30"/>
    </row>
    <row r="133" spans="1:14" ht="12.75">
      <c r="A133" s="6">
        <v>32931</v>
      </c>
      <c r="B133" s="6" t="s">
        <v>60</v>
      </c>
      <c r="C133" s="29"/>
      <c r="D133" s="29">
        <v>500</v>
      </c>
      <c r="E133" s="29"/>
      <c r="F133" s="29"/>
      <c r="G133" s="29"/>
      <c r="H133" s="29"/>
      <c r="I133" s="29"/>
      <c r="J133" s="29"/>
      <c r="K133" s="29"/>
      <c r="L133" s="28">
        <v>500</v>
      </c>
      <c r="M133" s="30"/>
      <c r="N133" s="30"/>
    </row>
    <row r="134" spans="1:14" ht="12.75">
      <c r="A134" s="6">
        <v>32941</v>
      </c>
      <c r="B134" s="6" t="s">
        <v>61</v>
      </c>
      <c r="C134" s="29"/>
      <c r="D134" s="29">
        <v>1500</v>
      </c>
      <c r="E134" s="29"/>
      <c r="F134" s="29"/>
      <c r="G134" s="29"/>
      <c r="H134" s="29"/>
      <c r="I134" s="29"/>
      <c r="J134" s="29"/>
      <c r="K134" s="29"/>
      <c r="L134" s="28">
        <v>1500</v>
      </c>
      <c r="M134" s="30"/>
      <c r="N134" s="30"/>
    </row>
    <row r="135" spans="1:14" ht="12.75">
      <c r="A135" s="6">
        <v>32952</v>
      </c>
      <c r="B135" s="6" t="s">
        <v>87</v>
      </c>
      <c r="C135" s="29"/>
      <c r="D135" s="29"/>
      <c r="E135" s="29"/>
      <c r="F135" s="29"/>
      <c r="G135" s="29"/>
      <c r="H135" s="29"/>
      <c r="I135" s="29"/>
      <c r="J135" s="29"/>
      <c r="K135" s="29"/>
      <c r="L135" s="28">
        <f t="shared" si="3"/>
        <v>0</v>
      </c>
      <c r="M135" s="30"/>
      <c r="N135" s="30"/>
    </row>
    <row r="136" spans="1:14" ht="12.75">
      <c r="A136" s="6">
        <v>32999</v>
      </c>
      <c r="B136" s="6" t="s">
        <v>62</v>
      </c>
      <c r="C136" s="29"/>
      <c r="D136" s="29">
        <v>1200</v>
      </c>
      <c r="E136" s="29"/>
      <c r="F136" s="29"/>
      <c r="G136" s="29"/>
      <c r="H136" s="29">
        <v>1000</v>
      </c>
      <c r="I136" s="29"/>
      <c r="J136" s="29"/>
      <c r="K136" s="29"/>
      <c r="L136" s="28">
        <v>2200</v>
      </c>
      <c r="M136" s="30"/>
      <c r="N136" s="30"/>
    </row>
    <row r="137" spans="1:14" ht="12.75">
      <c r="A137" s="10">
        <v>34</v>
      </c>
      <c r="B137" s="10" t="s">
        <v>63</v>
      </c>
      <c r="C137" s="28">
        <f>SUM(C138:C140)</f>
        <v>0</v>
      </c>
      <c r="D137" s="28">
        <f aca="true" t="shared" si="5" ref="D137:N137">SUM(D138:D140)</f>
        <v>3900</v>
      </c>
      <c r="E137" s="28">
        <f t="shared" si="5"/>
        <v>0</v>
      </c>
      <c r="F137" s="28">
        <f t="shared" si="5"/>
        <v>0</v>
      </c>
      <c r="G137" s="28">
        <f t="shared" si="5"/>
        <v>0</v>
      </c>
      <c r="H137" s="28">
        <f t="shared" si="5"/>
        <v>0</v>
      </c>
      <c r="I137" s="28">
        <f t="shared" si="5"/>
        <v>0</v>
      </c>
      <c r="J137" s="28">
        <f t="shared" si="5"/>
        <v>0</v>
      </c>
      <c r="K137" s="28">
        <f t="shared" si="5"/>
        <v>0</v>
      </c>
      <c r="L137" s="28">
        <v>3900</v>
      </c>
      <c r="M137" s="28">
        <f t="shared" si="5"/>
        <v>0</v>
      </c>
      <c r="N137" s="28">
        <f t="shared" si="5"/>
        <v>0</v>
      </c>
    </row>
    <row r="138" spans="1:14" ht="12.75">
      <c r="A138" s="6">
        <v>34311</v>
      </c>
      <c r="B138" s="6" t="s">
        <v>64</v>
      </c>
      <c r="C138" s="30"/>
      <c r="D138" s="30">
        <v>3500</v>
      </c>
      <c r="E138" s="30"/>
      <c r="F138" s="30"/>
      <c r="G138" s="30"/>
      <c r="H138" s="30"/>
      <c r="I138" s="30"/>
      <c r="J138" s="30"/>
      <c r="K138" s="30"/>
      <c r="L138" s="28">
        <v>3500</v>
      </c>
      <c r="M138" s="30"/>
      <c r="N138" s="30"/>
    </row>
    <row r="139" spans="1:14" ht="12.75">
      <c r="A139" s="6">
        <v>34339</v>
      </c>
      <c r="B139" s="6" t="s">
        <v>65</v>
      </c>
      <c r="C139" s="30"/>
      <c r="D139" s="30">
        <v>400</v>
      </c>
      <c r="E139" s="30"/>
      <c r="F139" s="30"/>
      <c r="G139" s="30"/>
      <c r="H139" s="30"/>
      <c r="I139" s="30"/>
      <c r="J139" s="30"/>
      <c r="K139" s="30"/>
      <c r="L139" s="28">
        <v>400</v>
      </c>
      <c r="M139" s="30"/>
      <c r="N139" s="30"/>
    </row>
    <row r="140" spans="1:14" ht="12.75">
      <c r="A140" s="6">
        <v>34349</v>
      </c>
      <c r="B140" s="6" t="s">
        <v>88</v>
      </c>
      <c r="C140" s="30"/>
      <c r="D140" s="30"/>
      <c r="E140" s="30"/>
      <c r="F140" s="30"/>
      <c r="G140" s="30"/>
      <c r="H140" s="30"/>
      <c r="I140" s="30"/>
      <c r="J140" s="30"/>
      <c r="K140" s="30"/>
      <c r="L140" s="28">
        <f t="shared" si="3"/>
        <v>0</v>
      </c>
      <c r="M140" s="30"/>
      <c r="N140" s="30"/>
    </row>
    <row r="141" spans="1:14" ht="19.5" customHeight="1">
      <c r="A141" s="41">
        <v>4</v>
      </c>
      <c r="B141" s="41" t="s">
        <v>120</v>
      </c>
      <c r="C141" s="42">
        <f aca="true" t="shared" si="6" ref="C141:N141">SUM(C142+P276)</f>
        <v>0</v>
      </c>
      <c r="D141" s="42">
        <f t="shared" si="6"/>
        <v>0</v>
      </c>
      <c r="E141" s="42">
        <f t="shared" si="6"/>
        <v>35000</v>
      </c>
      <c r="F141" s="42">
        <f t="shared" si="6"/>
        <v>6000</v>
      </c>
      <c r="G141" s="42">
        <f t="shared" si="6"/>
        <v>0</v>
      </c>
      <c r="H141" s="42">
        <f t="shared" si="6"/>
        <v>0</v>
      </c>
      <c r="I141" s="42">
        <f t="shared" si="6"/>
        <v>0</v>
      </c>
      <c r="J141" s="42">
        <f t="shared" si="6"/>
        <v>6000</v>
      </c>
      <c r="K141" s="42">
        <f t="shared" si="6"/>
        <v>0</v>
      </c>
      <c r="L141" s="42">
        <f t="shared" si="6"/>
        <v>47000</v>
      </c>
      <c r="M141" s="42">
        <f t="shared" si="6"/>
        <v>0</v>
      </c>
      <c r="N141" s="42">
        <f t="shared" si="6"/>
        <v>0</v>
      </c>
    </row>
    <row r="142" spans="1:14" ht="12.75">
      <c r="A142" s="10">
        <v>42</v>
      </c>
      <c r="B142" s="10" t="s">
        <v>121</v>
      </c>
      <c r="C142" s="28">
        <f>SUM(C143:C147)</f>
        <v>0</v>
      </c>
      <c r="D142" s="28">
        <f aca="true" t="shared" si="7" ref="D142:N142">SUM(D143:D147)</f>
        <v>0</v>
      </c>
      <c r="E142" s="28">
        <f t="shared" si="7"/>
        <v>35000</v>
      </c>
      <c r="F142" s="28">
        <f t="shared" si="7"/>
        <v>6000</v>
      </c>
      <c r="G142" s="28">
        <f t="shared" si="7"/>
        <v>0</v>
      </c>
      <c r="H142" s="28">
        <f t="shared" si="7"/>
        <v>0</v>
      </c>
      <c r="I142" s="28">
        <f t="shared" si="7"/>
        <v>0</v>
      </c>
      <c r="J142" s="28">
        <f t="shared" si="7"/>
        <v>6000</v>
      </c>
      <c r="K142" s="28">
        <f t="shared" si="7"/>
        <v>0</v>
      </c>
      <c r="L142" s="28">
        <f t="shared" si="7"/>
        <v>47000</v>
      </c>
      <c r="M142" s="28">
        <f t="shared" si="7"/>
        <v>0</v>
      </c>
      <c r="N142" s="28">
        <f t="shared" si="7"/>
        <v>0</v>
      </c>
    </row>
    <row r="143" spans="1:14" ht="12.75">
      <c r="A143" s="6">
        <v>42149</v>
      </c>
      <c r="B143" s="6" t="s">
        <v>122</v>
      </c>
      <c r="C143" s="30"/>
      <c r="D143" s="30"/>
      <c r="E143" s="30"/>
      <c r="F143" s="30"/>
      <c r="G143" s="30"/>
      <c r="H143" s="30"/>
      <c r="I143" s="30"/>
      <c r="J143" s="30"/>
      <c r="K143" s="30"/>
      <c r="L143" s="28">
        <f t="shared" si="3"/>
        <v>0</v>
      </c>
      <c r="M143" s="30"/>
      <c r="N143" s="30"/>
    </row>
    <row r="144" spans="1:14" ht="12.75">
      <c r="A144" s="6">
        <v>42273</v>
      </c>
      <c r="B144" s="6" t="s">
        <v>100</v>
      </c>
      <c r="C144" s="30"/>
      <c r="D144" s="30"/>
      <c r="E144" s="30">
        <v>35000</v>
      </c>
      <c r="F144" s="30">
        <v>4000</v>
      </c>
      <c r="G144" s="30"/>
      <c r="H144" s="30"/>
      <c r="I144" s="30"/>
      <c r="J144" s="30">
        <v>5000</v>
      </c>
      <c r="K144" s="30"/>
      <c r="L144" s="28">
        <v>44000</v>
      </c>
      <c r="M144" s="30"/>
      <c r="N144" s="30"/>
    </row>
    <row r="145" spans="1:14" ht="12.75">
      <c r="A145" s="6">
        <v>42319</v>
      </c>
      <c r="B145" s="6" t="s">
        <v>123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28">
        <f t="shared" si="3"/>
        <v>0</v>
      </c>
      <c r="M145" s="30"/>
      <c r="N145" s="30"/>
    </row>
    <row r="146" spans="1:14" ht="12.75">
      <c r="A146" s="6">
        <v>42411</v>
      </c>
      <c r="B146" s="6" t="s">
        <v>124</v>
      </c>
      <c r="C146" s="30"/>
      <c r="D146" s="30"/>
      <c r="E146" s="30"/>
      <c r="F146" s="30">
        <v>2000</v>
      </c>
      <c r="G146" s="30"/>
      <c r="H146" s="30"/>
      <c r="I146" s="30"/>
      <c r="J146" s="30">
        <v>1000</v>
      </c>
      <c r="K146" s="30"/>
      <c r="L146" s="28">
        <v>3000</v>
      </c>
      <c r="M146" s="30"/>
      <c r="N146" s="30"/>
    </row>
    <row r="147" spans="1:14" ht="12.75">
      <c r="A147" s="17">
        <v>45411</v>
      </c>
      <c r="B147" s="17" t="s">
        <v>125</v>
      </c>
      <c r="C147" s="30"/>
      <c r="D147" s="30"/>
      <c r="E147" s="30"/>
      <c r="F147" s="30"/>
      <c r="G147" s="30"/>
      <c r="H147" s="30"/>
      <c r="I147" s="30"/>
      <c r="J147" s="30"/>
      <c r="K147" s="30"/>
      <c r="L147" s="28">
        <f t="shared" si="3"/>
        <v>0</v>
      </c>
      <c r="M147" s="30"/>
      <c r="N147" s="30"/>
    </row>
    <row r="148" spans="1:14" ht="12.75">
      <c r="A148" s="23" t="s">
        <v>127</v>
      </c>
      <c r="B148" s="15"/>
      <c r="C148" s="28">
        <f>SUM(C92+C141)</f>
        <v>3462500</v>
      </c>
      <c r="D148" s="28">
        <f aca="true" t="shared" si="8" ref="D148:N148">SUM(D92+D141)</f>
        <v>719647</v>
      </c>
      <c r="E148" s="28">
        <f t="shared" si="8"/>
        <v>193380</v>
      </c>
      <c r="F148" s="28">
        <f t="shared" si="8"/>
        <v>10000</v>
      </c>
      <c r="G148" s="28">
        <f t="shared" si="8"/>
        <v>112700</v>
      </c>
      <c r="H148" s="28">
        <f t="shared" si="8"/>
        <v>7800</v>
      </c>
      <c r="I148" s="28">
        <f t="shared" si="8"/>
        <v>0</v>
      </c>
      <c r="J148" s="28">
        <f t="shared" si="8"/>
        <v>6000</v>
      </c>
      <c r="K148" s="28">
        <f t="shared" si="8"/>
        <v>0</v>
      </c>
      <c r="L148" s="28">
        <f t="shared" si="8"/>
        <v>4512027</v>
      </c>
      <c r="M148" s="28">
        <f t="shared" si="8"/>
        <v>0</v>
      </c>
      <c r="N148" s="28">
        <f t="shared" si="8"/>
        <v>0</v>
      </c>
    </row>
  </sheetData>
  <sheetProtection/>
  <mergeCells count="10">
    <mergeCell ref="F3:G3"/>
    <mergeCell ref="C8:E8"/>
    <mergeCell ref="A87:B87"/>
    <mergeCell ref="A88:E88"/>
    <mergeCell ref="M8:N8"/>
    <mergeCell ref="A1:N1"/>
    <mergeCell ref="A2:N2"/>
    <mergeCell ref="B4:H4"/>
    <mergeCell ref="C7:K7"/>
    <mergeCell ref="B68:F68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">
      <c r="A1" s="51" t="s">
        <v>150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154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53" t="s">
        <v>140</v>
      </c>
      <c r="G3" s="53"/>
    </row>
    <row r="4" spans="2:8" ht="12.75">
      <c r="B4" s="52" t="s">
        <v>135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0" t="s">
        <v>2</v>
      </c>
      <c r="B6" s="20"/>
      <c r="C6" s="44" t="s">
        <v>36</v>
      </c>
      <c r="D6" s="45"/>
      <c r="E6" s="45"/>
      <c r="F6" s="45"/>
      <c r="G6" s="45"/>
      <c r="H6" s="45"/>
      <c r="I6" s="45"/>
      <c r="J6" s="45"/>
      <c r="K6" s="46"/>
      <c r="L6" s="19"/>
    </row>
    <row r="7" spans="1:14" ht="13.5" thickBot="1">
      <c r="A7" s="4"/>
      <c r="B7" s="4"/>
      <c r="C7" s="44" t="s">
        <v>35</v>
      </c>
      <c r="D7" s="45"/>
      <c r="E7" s="46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1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130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2" t="s">
        <v>139</v>
      </c>
      <c r="M8" s="22" t="s">
        <v>151</v>
      </c>
      <c r="N8" s="22" t="s">
        <v>152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6"/>
      <c r="N9" s="16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142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143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144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145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132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146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148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133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147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134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131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141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138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129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128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8"/>
      <c r="M139" s="18"/>
      <c r="N139" s="18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149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Mirjana</cp:lastModifiedBy>
  <cp:lastPrinted>2018-12-14T14:23:19Z</cp:lastPrinted>
  <dcterms:created xsi:type="dcterms:W3CDTF">2011-09-21T19:59:38Z</dcterms:created>
  <dcterms:modified xsi:type="dcterms:W3CDTF">2018-12-14T15:21:21Z</dcterms:modified>
  <cp:category/>
  <cp:version/>
  <cp:contentType/>
  <cp:contentStatus/>
</cp:coreProperties>
</file>